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nis.courtois\Desktop\EMI\AEM2\AEM2_2026-27\01_Electronique\"/>
    </mc:Choice>
  </mc:AlternateContent>
  <xr:revisionPtr revIDLastSave="0" documentId="13_ncr:1_{DA93753F-DB06-45F2-B1BB-44CAD880D7BB}" xr6:coauthVersionLast="47" xr6:coauthVersionMax="47" xr10:uidLastSave="{00000000-0000-0000-0000-000000000000}"/>
  <bookViews>
    <workbookView xWindow="1152" yWindow="1152" windowWidth="17280" windowHeight="8880" xr2:uid="{D90F490F-2223-406A-A18B-87EA121F64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2" i="1" l="1"/>
  <c r="E82" i="1" s="1"/>
  <c r="D83" i="1"/>
  <c r="E83" i="1" s="1"/>
  <c r="G83" i="1"/>
  <c r="G82" i="1"/>
  <c r="G75" i="1"/>
  <c r="G76" i="1"/>
  <c r="G77" i="1"/>
  <c r="G78" i="1"/>
  <c r="G79" i="1"/>
  <c r="G80" i="1"/>
  <c r="G81" i="1"/>
  <c r="G84" i="1"/>
  <c r="D75" i="1"/>
  <c r="E75" i="1" s="1"/>
  <c r="D76" i="1"/>
  <c r="E76" i="1" s="1"/>
  <c r="D77" i="1"/>
  <c r="E77" i="1" s="1"/>
  <c r="D78" i="1"/>
  <c r="E78" i="1" s="1"/>
  <c r="D79" i="1"/>
  <c r="E79" i="1" s="1"/>
  <c r="D80" i="1"/>
  <c r="E80" i="1" s="1"/>
  <c r="D81" i="1"/>
  <c r="E81" i="1" s="1"/>
  <c r="D84" i="1"/>
  <c r="E84" i="1" s="1"/>
  <c r="G74" i="1"/>
  <c r="D74" i="1"/>
  <c r="E74" i="1" s="1"/>
  <c r="D59" i="1"/>
  <c r="D46" i="1"/>
  <c r="D48" i="1"/>
  <c r="D21" i="1"/>
  <c r="D20" i="1"/>
  <c r="D17" i="1"/>
  <c r="D60" i="1"/>
  <c r="D58" i="1"/>
  <c r="D57" i="1"/>
  <c r="D56" i="1"/>
  <c r="D55" i="1"/>
  <c r="D54" i="1"/>
  <c r="D53" i="1"/>
  <c r="D52" i="1"/>
  <c r="D51" i="1"/>
  <c r="D50" i="1"/>
  <c r="D49" i="1"/>
  <c r="D47" i="1"/>
  <c r="D14" i="1"/>
  <c r="D15" i="1"/>
  <c r="D16" i="1"/>
  <c r="D18" i="1"/>
  <c r="D19" i="1"/>
  <c r="D22" i="1"/>
  <c r="D23" i="1"/>
  <c r="D24" i="1"/>
  <c r="D25" i="1"/>
  <c r="D26" i="1"/>
  <c r="D27" i="1"/>
  <c r="D13" i="1"/>
</calcChain>
</file>

<file path=xl/sharedStrings.xml><?xml version="1.0" encoding="utf-8"?>
<sst xmlns="http://schemas.openxmlformats.org/spreadsheetml/2006/main" count="28" uniqueCount="19">
  <si>
    <t>f(Hz)</t>
  </si>
  <si>
    <t>gain</t>
  </si>
  <si>
    <t>Em (V)</t>
  </si>
  <si>
    <t>Sm (V)</t>
  </si>
  <si>
    <t>déphasage (°)</t>
  </si>
  <si>
    <t>f (Hz)</t>
  </si>
  <si>
    <t>G</t>
  </si>
  <si>
    <t>GdB</t>
  </si>
  <si>
    <t>Log(x)</t>
  </si>
  <si>
    <t>TP1 Caractérisation de filtres analogiques passifs</t>
  </si>
  <si>
    <t>Passe-bas du premier ordre : en gardant C = 25,3 nF, il faut R = 3,14 kohm</t>
  </si>
  <si>
    <t>Pour f0 = 2 kHz et Q=0,5, avec L = 0,25 H, il faut C = 25,3 nF et R = 6,28 kohm.</t>
  </si>
  <si>
    <t>Attention : déphasage (sortie - entrée) = - phase affichée par l'oscillo !!!</t>
  </si>
  <si>
    <t>Pour Q=5 avec toujours f0 = 2 kHz, il suffit de changer R = 0,628 kohm</t>
  </si>
  <si>
    <t>On vérifie bien : Q = f0 / (fcH - fcB)</t>
  </si>
  <si>
    <t>On mesure fcB = 0,83 kHz et fcH = 4,83 kHz</t>
  </si>
  <si>
    <t>On mesure fcB = 1,8 kHz et fcH = 2,2 kHz</t>
  </si>
  <si>
    <t>RLC série avec s(t) aux bornes de R = passe-bande, ici avec L = 0,25H</t>
  </si>
  <si>
    <t>Filtre plus sélecctif = filtre passe-bande à bande étroite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</si>
</sst>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Gain</a:t>
            </a:r>
            <a:r>
              <a:rPr lang="fr-FR" baseline="0"/>
              <a:t> en fonction de f pour Q = 0,5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Feuil1!$A$13:$A$27</c:f>
              <c:numCache>
                <c:formatCode>General</c:formatCode>
                <c:ptCount val="15"/>
                <c:pt idx="0">
                  <c:v>200</c:v>
                </c:pt>
                <c:pt idx="1">
                  <c:v>400</c:v>
                </c:pt>
                <c:pt idx="2">
                  <c:v>600</c:v>
                </c:pt>
                <c:pt idx="3">
                  <c:v>800</c:v>
                </c:pt>
                <c:pt idx="4">
                  <c:v>1000</c:v>
                </c:pt>
                <c:pt idx="5">
                  <c:v>1200</c:v>
                </c:pt>
                <c:pt idx="6">
                  <c:v>1600</c:v>
                </c:pt>
                <c:pt idx="7">
                  <c:v>2000</c:v>
                </c:pt>
                <c:pt idx="8">
                  <c:v>2500</c:v>
                </c:pt>
                <c:pt idx="9">
                  <c:v>3000</c:v>
                </c:pt>
                <c:pt idx="10">
                  <c:v>4000</c:v>
                </c:pt>
                <c:pt idx="11">
                  <c:v>5000</c:v>
                </c:pt>
                <c:pt idx="12">
                  <c:v>6000</c:v>
                </c:pt>
                <c:pt idx="13">
                  <c:v>8000</c:v>
                </c:pt>
                <c:pt idx="14">
                  <c:v>10000</c:v>
                </c:pt>
              </c:numCache>
            </c:numRef>
          </c:xVal>
          <c:yVal>
            <c:numRef>
              <c:f>Feuil1!$D$13:$D$27</c:f>
              <c:numCache>
                <c:formatCode>0.00</c:formatCode>
                <c:ptCount val="15"/>
                <c:pt idx="0">
                  <c:v>0.21621621621621623</c:v>
                </c:pt>
                <c:pt idx="1">
                  <c:v>0.39189189189189189</c:v>
                </c:pt>
                <c:pt idx="2">
                  <c:v>0.55405405405405406</c:v>
                </c:pt>
                <c:pt idx="3">
                  <c:v>0.67567567567567566</c:v>
                </c:pt>
                <c:pt idx="4">
                  <c:v>0.78378378378378377</c:v>
                </c:pt>
                <c:pt idx="5">
                  <c:v>0.86486486486486491</c:v>
                </c:pt>
                <c:pt idx="6">
                  <c:v>0.95945945945945943</c:v>
                </c:pt>
                <c:pt idx="7">
                  <c:v>1</c:v>
                </c:pt>
                <c:pt idx="8">
                  <c:v>0.95945945945945943</c:v>
                </c:pt>
                <c:pt idx="9">
                  <c:v>0.89333333333333342</c:v>
                </c:pt>
                <c:pt idx="10">
                  <c:v>0.7599999999999999</c:v>
                </c:pt>
                <c:pt idx="11">
                  <c:v>0.64</c:v>
                </c:pt>
                <c:pt idx="12">
                  <c:v>0.52</c:v>
                </c:pt>
                <c:pt idx="13">
                  <c:v>0.33333333333333331</c:v>
                </c:pt>
                <c:pt idx="14">
                  <c:v>0.19999999999999998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E33-4152-B52D-7B193DA03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5360959"/>
        <c:axId val="2115361439"/>
      </c:scatterChart>
      <c:valAx>
        <c:axId val="2115360959"/>
        <c:scaling>
          <c:orientation val="minMax"/>
          <c:max val="1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 (Hz)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5361439"/>
        <c:crosses val="autoZero"/>
        <c:crossBetween val="midCat"/>
      </c:valAx>
      <c:valAx>
        <c:axId val="211536143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5360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Déphasage en fonction de f pour Q = 0,5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Feuil1!$A$13:$A$27</c:f>
              <c:numCache>
                <c:formatCode>General</c:formatCode>
                <c:ptCount val="15"/>
                <c:pt idx="0">
                  <c:v>200</c:v>
                </c:pt>
                <c:pt idx="1">
                  <c:v>400</c:v>
                </c:pt>
                <c:pt idx="2">
                  <c:v>600</c:v>
                </c:pt>
                <c:pt idx="3">
                  <c:v>800</c:v>
                </c:pt>
                <c:pt idx="4">
                  <c:v>1000</c:v>
                </c:pt>
                <c:pt idx="5">
                  <c:v>1200</c:v>
                </c:pt>
                <c:pt idx="6">
                  <c:v>1600</c:v>
                </c:pt>
                <c:pt idx="7">
                  <c:v>2000</c:v>
                </c:pt>
                <c:pt idx="8">
                  <c:v>2500</c:v>
                </c:pt>
                <c:pt idx="9">
                  <c:v>3000</c:v>
                </c:pt>
                <c:pt idx="10">
                  <c:v>4000</c:v>
                </c:pt>
                <c:pt idx="11">
                  <c:v>5000</c:v>
                </c:pt>
                <c:pt idx="12">
                  <c:v>6000</c:v>
                </c:pt>
                <c:pt idx="13">
                  <c:v>8000</c:v>
                </c:pt>
                <c:pt idx="14">
                  <c:v>10000</c:v>
                </c:pt>
              </c:numCache>
            </c:numRef>
          </c:xVal>
          <c:yVal>
            <c:numRef>
              <c:f>Feuil1!$E$13:$E$27</c:f>
              <c:numCache>
                <c:formatCode>0.00</c:formatCode>
                <c:ptCount val="15"/>
                <c:pt idx="0">
                  <c:v>78</c:v>
                </c:pt>
                <c:pt idx="1">
                  <c:v>68.2</c:v>
                </c:pt>
                <c:pt idx="2">
                  <c:v>56</c:v>
                </c:pt>
                <c:pt idx="3">
                  <c:v>46</c:v>
                </c:pt>
                <c:pt idx="4">
                  <c:v>36</c:v>
                </c:pt>
                <c:pt idx="5">
                  <c:v>29</c:v>
                </c:pt>
                <c:pt idx="6">
                  <c:v>13.6</c:v>
                </c:pt>
                <c:pt idx="7">
                  <c:v>0</c:v>
                </c:pt>
                <c:pt idx="8">
                  <c:v>-13.2</c:v>
                </c:pt>
                <c:pt idx="9">
                  <c:v>-22.3</c:v>
                </c:pt>
                <c:pt idx="10">
                  <c:v>-37</c:v>
                </c:pt>
                <c:pt idx="11">
                  <c:v>-46.2</c:v>
                </c:pt>
                <c:pt idx="12">
                  <c:v>-56</c:v>
                </c:pt>
                <c:pt idx="13">
                  <c:v>-64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96F-4705-879B-0F9DECFB0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026879"/>
        <c:axId val="134024959"/>
      </c:scatterChart>
      <c:valAx>
        <c:axId val="134026879"/>
        <c:scaling>
          <c:orientation val="minMax"/>
          <c:max val="1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f (Hz)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4024959"/>
        <c:crosses val="autoZero"/>
        <c:crossBetween val="midCat"/>
      </c:valAx>
      <c:valAx>
        <c:axId val="134024959"/>
        <c:scaling>
          <c:orientation val="minMax"/>
          <c:max val="90"/>
          <c:min val="-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déphasage (°)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4026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Gain</a:t>
            </a:r>
            <a:r>
              <a:rPr lang="fr-FR" baseline="0"/>
              <a:t> en fonction de f pour Q = 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Feuil1!$A$46:$A$60</c:f>
              <c:numCache>
                <c:formatCode>General</c:formatCode>
                <c:ptCount val="15"/>
                <c:pt idx="0">
                  <c:v>1200</c:v>
                </c:pt>
                <c:pt idx="1">
                  <c:v>1400</c:v>
                </c:pt>
                <c:pt idx="2">
                  <c:v>1500</c:v>
                </c:pt>
                <c:pt idx="3">
                  <c:v>1600</c:v>
                </c:pt>
                <c:pt idx="4">
                  <c:v>1700</c:v>
                </c:pt>
                <c:pt idx="5">
                  <c:v>1800</c:v>
                </c:pt>
                <c:pt idx="6">
                  <c:v>1900</c:v>
                </c:pt>
                <c:pt idx="7">
                  <c:v>2000</c:v>
                </c:pt>
                <c:pt idx="8">
                  <c:v>2100</c:v>
                </c:pt>
                <c:pt idx="9">
                  <c:v>2200</c:v>
                </c:pt>
                <c:pt idx="10">
                  <c:v>2300</c:v>
                </c:pt>
                <c:pt idx="11">
                  <c:v>2400</c:v>
                </c:pt>
                <c:pt idx="12">
                  <c:v>2500</c:v>
                </c:pt>
                <c:pt idx="13">
                  <c:v>2700</c:v>
                </c:pt>
                <c:pt idx="14">
                  <c:v>3000</c:v>
                </c:pt>
              </c:numCache>
            </c:numRef>
          </c:xVal>
          <c:yVal>
            <c:numRef>
              <c:f>Feuil1!$D$46:$D$60</c:f>
              <c:numCache>
                <c:formatCode>0.00</c:formatCode>
                <c:ptCount val="15"/>
                <c:pt idx="0">
                  <c:v>0.19999999999999998</c:v>
                </c:pt>
                <c:pt idx="1">
                  <c:v>0.29333333333333333</c:v>
                </c:pt>
                <c:pt idx="2">
                  <c:v>0.35000000000000003</c:v>
                </c:pt>
                <c:pt idx="3">
                  <c:v>0.42666666666666669</c:v>
                </c:pt>
                <c:pt idx="4">
                  <c:v>0.52</c:v>
                </c:pt>
                <c:pt idx="5">
                  <c:v>0.65789473684210531</c:v>
                </c:pt>
                <c:pt idx="6">
                  <c:v>0.78947368421052633</c:v>
                </c:pt>
                <c:pt idx="7">
                  <c:v>0.82666666666666666</c:v>
                </c:pt>
                <c:pt idx="8">
                  <c:v>0.73684210526315796</c:v>
                </c:pt>
                <c:pt idx="9">
                  <c:v>0.61842105263157887</c:v>
                </c:pt>
                <c:pt idx="10">
                  <c:v>0.51315789473684215</c:v>
                </c:pt>
                <c:pt idx="11">
                  <c:v>0.44</c:v>
                </c:pt>
                <c:pt idx="12">
                  <c:v>0.38666666666666666</c:v>
                </c:pt>
                <c:pt idx="13">
                  <c:v>0.3066666666666667</c:v>
                </c:pt>
                <c:pt idx="14">
                  <c:v>0.24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46A-4B45-9CA4-EA6F2C78B4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5360959"/>
        <c:axId val="2115361439"/>
      </c:scatterChart>
      <c:valAx>
        <c:axId val="2115360959"/>
        <c:scaling>
          <c:orientation val="minMax"/>
          <c:max val="30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 (Hz)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5361439"/>
        <c:crosses val="autoZero"/>
        <c:crossBetween val="midCat"/>
      </c:valAx>
      <c:valAx>
        <c:axId val="2115361439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1536095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Déphasage en fonction de f pour Q = 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Feuil1!$A$46:$A$60</c:f>
              <c:numCache>
                <c:formatCode>General</c:formatCode>
                <c:ptCount val="15"/>
                <c:pt idx="0">
                  <c:v>1200</c:v>
                </c:pt>
                <c:pt idx="1">
                  <c:v>1400</c:v>
                </c:pt>
                <c:pt idx="2">
                  <c:v>1500</c:v>
                </c:pt>
                <c:pt idx="3">
                  <c:v>1600</c:v>
                </c:pt>
                <c:pt idx="4">
                  <c:v>1700</c:v>
                </c:pt>
                <c:pt idx="5">
                  <c:v>1800</c:v>
                </c:pt>
                <c:pt idx="6">
                  <c:v>1900</c:v>
                </c:pt>
                <c:pt idx="7">
                  <c:v>2000</c:v>
                </c:pt>
                <c:pt idx="8">
                  <c:v>2100</c:v>
                </c:pt>
                <c:pt idx="9">
                  <c:v>2200</c:v>
                </c:pt>
                <c:pt idx="10">
                  <c:v>2300</c:v>
                </c:pt>
                <c:pt idx="11">
                  <c:v>2400</c:v>
                </c:pt>
                <c:pt idx="12">
                  <c:v>2500</c:v>
                </c:pt>
                <c:pt idx="13">
                  <c:v>2700</c:v>
                </c:pt>
                <c:pt idx="14">
                  <c:v>3000</c:v>
                </c:pt>
              </c:numCache>
            </c:numRef>
          </c:xVal>
          <c:yVal>
            <c:numRef>
              <c:f>Feuil1!$E$46:$E$60</c:f>
              <c:numCache>
                <c:formatCode>0.00</c:formatCode>
                <c:ptCount val="15"/>
                <c:pt idx="0" formatCode="General">
                  <c:v>81</c:v>
                </c:pt>
                <c:pt idx="1">
                  <c:v>74</c:v>
                </c:pt>
                <c:pt idx="2">
                  <c:v>69.2</c:v>
                </c:pt>
                <c:pt idx="3">
                  <c:v>62</c:v>
                </c:pt>
                <c:pt idx="4">
                  <c:v>55</c:v>
                </c:pt>
                <c:pt idx="5">
                  <c:v>41</c:v>
                </c:pt>
                <c:pt idx="6">
                  <c:v>19</c:v>
                </c:pt>
                <c:pt idx="7">
                  <c:v>0</c:v>
                </c:pt>
                <c:pt idx="8">
                  <c:v>-27</c:v>
                </c:pt>
                <c:pt idx="9">
                  <c:v>-42</c:v>
                </c:pt>
                <c:pt idx="10">
                  <c:v>-50</c:v>
                </c:pt>
                <c:pt idx="11">
                  <c:v>-57</c:v>
                </c:pt>
                <c:pt idx="12">
                  <c:v>-62</c:v>
                </c:pt>
                <c:pt idx="13">
                  <c:v>-67</c:v>
                </c:pt>
                <c:pt idx="14">
                  <c:v>-70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0B-4BC6-A2CE-97D927561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4026879"/>
        <c:axId val="134024959"/>
      </c:scatterChart>
      <c:valAx>
        <c:axId val="134026879"/>
        <c:scaling>
          <c:orientation val="minMax"/>
          <c:max val="3000"/>
          <c:min val="1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f (Hz)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4024959"/>
        <c:crosses val="autoZero"/>
        <c:crossBetween val="midCat"/>
      </c:valAx>
      <c:valAx>
        <c:axId val="134024959"/>
        <c:scaling>
          <c:orientation val="minMax"/>
          <c:max val="90"/>
          <c:min val="-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déphasage (°)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40268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Passe-bas 1er ordre - Bode en gain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Feuil1!$G$74:$G$84</c:f>
              <c:numCache>
                <c:formatCode>General</c:formatCode>
                <c:ptCount val="11"/>
                <c:pt idx="0">
                  <c:v>0</c:v>
                </c:pt>
                <c:pt idx="1">
                  <c:v>-0.3010299956639812</c:v>
                </c:pt>
                <c:pt idx="2">
                  <c:v>-0.69897000433601875</c:v>
                </c:pt>
                <c:pt idx="3">
                  <c:v>-1</c:v>
                </c:pt>
                <c:pt idx="4">
                  <c:v>-2</c:v>
                </c:pt>
                <c:pt idx="5">
                  <c:v>0.3010299956639812</c:v>
                </c:pt>
                <c:pt idx="6">
                  <c:v>0.69897000433601886</c:v>
                </c:pt>
                <c:pt idx="7">
                  <c:v>1</c:v>
                </c:pt>
                <c:pt idx="8">
                  <c:v>1.3010299956639813</c:v>
                </c:pt>
                <c:pt idx="9">
                  <c:v>1.6989700043360187</c:v>
                </c:pt>
                <c:pt idx="10">
                  <c:v>2</c:v>
                </c:pt>
              </c:numCache>
            </c:numRef>
          </c:xVal>
          <c:yVal>
            <c:numRef>
              <c:f>Feuil1!$E$74:$E$84</c:f>
              <c:numCache>
                <c:formatCode>General</c:formatCode>
                <c:ptCount val="11"/>
                <c:pt idx="0">
                  <c:v>-2.9683966491564573</c:v>
                </c:pt>
                <c:pt idx="1">
                  <c:v>-1.2253931347784532</c:v>
                </c:pt>
                <c:pt idx="2">
                  <c:v>-0.4696219169904583</c:v>
                </c:pt>
                <c:pt idx="3">
                  <c:v>-0.34981464320670907</c:v>
                </c:pt>
                <c:pt idx="4">
                  <c:v>-0.23163745099630292</c:v>
                </c:pt>
                <c:pt idx="5">
                  <c:v>-6.490221830270082</c:v>
                </c:pt>
                <c:pt idx="6">
                  <c:v>-13.533872192497331</c:v>
                </c:pt>
                <c:pt idx="7">
                  <c:v>-19.554472105776956</c:v>
                </c:pt>
                <c:pt idx="8">
                  <c:v>-25.360594711221118</c:v>
                </c:pt>
                <c:pt idx="9">
                  <c:v>-33.007293418050352</c:v>
                </c:pt>
                <c:pt idx="10">
                  <c:v>-38.53142165682933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65E8-4745-86B1-42B7126A4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76938416"/>
        <c:axId val="1364367328"/>
      </c:scatterChart>
      <c:valAx>
        <c:axId val="1476938416"/>
        <c:scaling>
          <c:orientation val="minMax"/>
          <c:max val="2"/>
          <c:min val="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Log(x)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64367328"/>
        <c:crosses val="autoZero"/>
        <c:crossBetween val="midCat"/>
      </c:valAx>
      <c:valAx>
        <c:axId val="136436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GdB (dB)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76938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Passe-bas 1er ordre - Bode en phase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Feuil1!$G$74:$G$84</c:f>
              <c:numCache>
                <c:formatCode>General</c:formatCode>
                <c:ptCount val="11"/>
                <c:pt idx="0">
                  <c:v>0</c:v>
                </c:pt>
                <c:pt idx="1">
                  <c:v>-0.3010299956639812</c:v>
                </c:pt>
                <c:pt idx="2">
                  <c:v>-0.69897000433601875</c:v>
                </c:pt>
                <c:pt idx="3">
                  <c:v>-1</c:v>
                </c:pt>
                <c:pt idx="4">
                  <c:v>-2</c:v>
                </c:pt>
                <c:pt idx="5">
                  <c:v>0.3010299956639812</c:v>
                </c:pt>
                <c:pt idx="6">
                  <c:v>0.69897000433601886</c:v>
                </c:pt>
                <c:pt idx="7">
                  <c:v>1</c:v>
                </c:pt>
                <c:pt idx="8">
                  <c:v>1.3010299956639813</c:v>
                </c:pt>
                <c:pt idx="9">
                  <c:v>1.6989700043360187</c:v>
                </c:pt>
                <c:pt idx="10">
                  <c:v>2</c:v>
                </c:pt>
              </c:numCache>
            </c:numRef>
          </c:xVal>
          <c:yVal>
            <c:numRef>
              <c:f>Feuil1!$F$74:$F$84</c:f>
              <c:numCache>
                <c:formatCode>General</c:formatCode>
                <c:ptCount val="11"/>
                <c:pt idx="0">
                  <c:v>-41</c:v>
                </c:pt>
                <c:pt idx="1">
                  <c:v>-25</c:v>
                </c:pt>
                <c:pt idx="2">
                  <c:v>-9</c:v>
                </c:pt>
                <c:pt idx="3">
                  <c:v>-4.5</c:v>
                </c:pt>
                <c:pt idx="4">
                  <c:v>0</c:v>
                </c:pt>
                <c:pt idx="5">
                  <c:v>-62</c:v>
                </c:pt>
                <c:pt idx="6">
                  <c:v>-78</c:v>
                </c:pt>
                <c:pt idx="7">
                  <c:v>-84</c:v>
                </c:pt>
                <c:pt idx="8">
                  <c:v>-86</c:v>
                </c:pt>
                <c:pt idx="9">
                  <c:v>-88</c:v>
                </c:pt>
                <c:pt idx="10">
                  <c:v>-90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23A-4DB1-9447-BE75F7AA61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13701696"/>
        <c:axId val="1364399968"/>
      </c:scatterChart>
      <c:valAx>
        <c:axId val="1513701696"/>
        <c:scaling>
          <c:orientation val="minMax"/>
          <c:max val="2"/>
          <c:min val="-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Log(x)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364399968"/>
        <c:crosses val="autoZero"/>
        <c:crossBetween val="midCat"/>
      </c:valAx>
      <c:valAx>
        <c:axId val="1364399968"/>
        <c:scaling>
          <c:orientation val="minMax"/>
          <c:max val="0"/>
          <c:min val="-9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déphasage (°)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513701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363854</xdr:colOff>
      <xdr:row>4</xdr:row>
      <xdr:rowOff>1270</xdr:rowOff>
    </xdr:from>
    <xdr:to>
      <xdr:col>10</xdr:col>
      <xdr:colOff>650874</xdr:colOff>
      <xdr:row>18</xdr:row>
      <xdr:rowOff>40005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9FFB9F7-D00E-79F1-6D95-991116B764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365760</xdr:colOff>
      <xdr:row>18</xdr:row>
      <xdr:rowOff>165736</xdr:rowOff>
    </xdr:from>
    <xdr:to>
      <xdr:col>10</xdr:col>
      <xdr:colOff>651510</xdr:colOff>
      <xdr:row>32</xdr:row>
      <xdr:rowOff>32385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29B85F2E-AB3C-5D2F-720D-A6FA154C3FD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392430</xdr:colOff>
      <xdr:row>36</xdr:row>
      <xdr:rowOff>83820</xdr:rowOff>
    </xdr:from>
    <xdr:to>
      <xdr:col>10</xdr:col>
      <xdr:colOff>675640</xdr:colOff>
      <xdr:row>49</xdr:row>
      <xdr:rowOff>122555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440CE426-3F28-42AF-9AB1-CAD91FC415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400050</xdr:colOff>
      <xdr:row>50</xdr:row>
      <xdr:rowOff>51435</xdr:rowOff>
    </xdr:from>
    <xdr:to>
      <xdr:col>10</xdr:col>
      <xdr:colOff>681990</xdr:colOff>
      <xdr:row>63</xdr:row>
      <xdr:rowOff>144780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66F30D79-C5C4-4627-98E1-C3B16EDF4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636270</xdr:colOff>
      <xdr:row>68</xdr:row>
      <xdr:rowOff>72390</xdr:rowOff>
    </xdr:from>
    <xdr:to>
      <xdr:col>13</xdr:col>
      <xdr:colOff>453390</xdr:colOff>
      <xdr:row>85</xdr:row>
      <xdr:rowOff>72390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77A56FCE-E839-1F6E-D0D2-93AFFAA4D6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636270</xdr:colOff>
      <xdr:row>85</xdr:row>
      <xdr:rowOff>148590</xdr:rowOff>
    </xdr:from>
    <xdr:to>
      <xdr:col>13</xdr:col>
      <xdr:colOff>453390</xdr:colOff>
      <xdr:row>100</xdr:row>
      <xdr:rowOff>148590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576E333D-E58D-6BE8-EF98-8F409AE052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331B5-D8F0-4BF2-98FB-EA2C461417C0}">
  <dimension ref="A1:G84"/>
  <sheetViews>
    <sheetView tabSelected="1" topLeftCell="A3" workbookViewId="0">
      <selection activeCell="F42" sqref="F42"/>
    </sheetView>
  </sheetViews>
  <sheetFormatPr baseColWidth="10" defaultRowHeight="14.4" x14ac:dyDescent="0.3"/>
  <sheetData>
    <row r="1" spans="1:5" x14ac:dyDescent="0.3">
      <c r="A1" s="3" t="s">
        <v>9</v>
      </c>
    </row>
    <row r="3" spans="1:5" x14ac:dyDescent="0.3">
      <c r="A3" s="3" t="s">
        <v>17</v>
      </c>
    </row>
    <row r="10" spans="1:5" x14ac:dyDescent="0.3">
      <c r="A10" t="s">
        <v>11</v>
      </c>
    </row>
    <row r="12" spans="1:5" x14ac:dyDescent="0.3">
      <c r="A12" t="s">
        <v>0</v>
      </c>
      <c r="B12" t="s">
        <v>2</v>
      </c>
      <c r="C12" t="s">
        <v>3</v>
      </c>
      <c r="D12" t="s">
        <v>1</v>
      </c>
      <c r="E12" t="s">
        <v>4</v>
      </c>
    </row>
    <row r="13" spans="1:5" x14ac:dyDescent="0.3">
      <c r="A13">
        <v>200</v>
      </c>
      <c r="B13" s="1">
        <v>2.96</v>
      </c>
      <c r="C13" s="1">
        <v>0.64</v>
      </c>
      <c r="D13" s="2">
        <f>C13/B13</f>
        <v>0.21621621621621623</v>
      </c>
      <c r="E13" s="2">
        <v>78</v>
      </c>
    </row>
    <row r="14" spans="1:5" x14ac:dyDescent="0.3">
      <c r="A14">
        <v>400</v>
      </c>
      <c r="B14" s="1">
        <v>2.96</v>
      </c>
      <c r="C14" s="1">
        <v>1.1599999999999999</v>
      </c>
      <c r="D14" s="2">
        <f t="shared" ref="D14:D27" si="0">C14/B14</f>
        <v>0.39189189189189189</v>
      </c>
      <c r="E14" s="2">
        <v>68.2</v>
      </c>
    </row>
    <row r="15" spans="1:5" x14ac:dyDescent="0.3">
      <c r="A15">
        <v>600</v>
      </c>
      <c r="B15" s="1">
        <v>2.96</v>
      </c>
      <c r="C15" s="1">
        <v>1.64</v>
      </c>
      <c r="D15" s="2">
        <f t="shared" si="0"/>
        <v>0.55405405405405406</v>
      </c>
      <c r="E15" s="2">
        <v>56</v>
      </c>
    </row>
    <row r="16" spans="1:5" x14ac:dyDescent="0.3">
      <c r="A16">
        <v>800</v>
      </c>
      <c r="B16" s="1">
        <v>2.96</v>
      </c>
      <c r="C16" s="1">
        <v>2</v>
      </c>
      <c r="D16" s="2">
        <f t="shared" si="0"/>
        <v>0.67567567567567566</v>
      </c>
      <c r="E16" s="2">
        <v>46</v>
      </c>
    </row>
    <row r="17" spans="1:5" x14ac:dyDescent="0.3">
      <c r="A17">
        <v>1000</v>
      </c>
      <c r="B17" s="1">
        <v>2.96</v>
      </c>
      <c r="C17" s="1">
        <v>2.3199999999999998</v>
      </c>
      <c r="D17" s="2">
        <f t="shared" si="0"/>
        <v>0.78378378378378377</v>
      </c>
      <c r="E17" s="2">
        <v>36</v>
      </c>
    </row>
    <row r="18" spans="1:5" x14ac:dyDescent="0.3">
      <c r="A18">
        <v>1200</v>
      </c>
      <c r="B18" s="1">
        <v>2.96</v>
      </c>
      <c r="C18" s="1">
        <v>2.56</v>
      </c>
      <c r="D18" s="2">
        <f t="shared" si="0"/>
        <v>0.86486486486486491</v>
      </c>
      <c r="E18" s="2">
        <v>29</v>
      </c>
    </row>
    <row r="19" spans="1:5" x14ac:dyDescent="0.3">
      <c r="A19">
        <v>1600</v>
      </c>
      <c r="B19" s="1">
        <v>2.96</v>
      </c>
      <c r="C19" s="1">
        <v>2.84</v>
      </c>
      <c r="D19" s="2">
        <f t="shared" si="0"/>
        <v>0.95945945945945943</v>
      </c>
      <c r="E19" s="2">
        <v>13.6</v>
      </c>
    </row>
    <row r="20" spans="1:5" x14ac:dyDescent="0.3">
      <c r="A20">
        <v>2000</v>
      </c>
      <c r="B20" s="1">
        <v>2.96</v>
      </c>
      <c r="C20" s="1">
        <v>2.96</v>
      </c>
      <c r="D20" s="2">
        <f t="shared" si="0"/>
        <v>1</v>
      </c>
      <c r="E20" s="2">
        <v>0</v>
      </c>
    </row>
    <row r="21" spans="1:5" x14ac:dyDescent="0.3">
      <c r="A21">
        <v>2500</v>
      </c>
      <c r="B21" s="1">
        <v>2.96</v>
      </c>
      <c r="C21" s="1">
        <v>2.84</v>
      </c>
      <c r="D21" s="2">
        <f t="shared" si="0"/>
        <v>0.95945945945945943</v>
      </c>
      <c r="E21" s="2">
        <v>-13.2</v>
      </c>
    </row>
    <row r="22" spans="1:5" x14ac:dyDescent="0.3">
      <c r="A22">
        <v>3000</v>
      </c>
      <c r="B22" s="1">
        <v>3</v>
      </c>
      <c r="C22" s="1">
        <v>2.68</v>
      </c>
      <c r="D22" s="2">
        <f t="shared" si="0"/>
        <v>0.89333333333333342</v>
      </c>
      <c r="E22" s="2">
        <v>-22.3</v>
      </c>
    </row>
    <row r="23" spans="1:5" x14ac:dyDescent="0.3">
      <c r="A23">
        <v>4000</v>
      </c>
      <c r="B23" s="1">
        <v>3</v>
      </c>
      <c r="C23" s="1">
        <v>2.2799999999999998</v>
      </c>
      <c r="D23" s="2">
        <f t="shared" si="0"/>
        <v>0.7599999999999999</v>
      </c>
      <c r="E23" s="2">
        <v>-37</v>
      </c>
    </row>
    <row r="24" spans="1:5" x14ac:dyDescent="0.3">
      <c r="A24">
        <v>5000</v>
      </c>
      <c r="B24" s="1">
        <v>3</v>
      </c>
      <c r="C24" s="1">
        <v>1.92</v>
      </c>
      <c r="D24" s="2">
        <f t="shared" si="0"/>
        <v>0.64</v>
      </c>
      <c r="E24" s="2">
        <v>-46.2</v>
      </c>
    </row>
    <row r="25" spans="1:5" x14ac:dyDescent="0.3">
      <c r="A25">
        <v>6000</v>
      </c>
      <c r="B25" s="1">
        <v>3</v>
      </c>
      <c r="C25" s="1">
        <v>1.56</v>
      </c>
      <c r="D25" s="2">
        <f t="shared" si="0"/>
        <v>0.52</v>
      </c>
      <c r="E25" s="2">
        <v>-56</v>
      </c>
    </row>
    <row r="26" spans="1:5" x14ac:dyDescent="0.3">
      <c r="A26">
        <v>8000</v>
      </c>
      <c r="B26" s="1">
        <v>3</v>
      </c>
      <c r="C26" s="1">
        <v>1</v>
      </c>
      <c r="D26" s="2">
        <f t="shared" si="0"/>
        <v>0.33333333333333331</v>
      </c>
      <c r="E26" s="2">
        <v>-64</v>
      </c>
    </row>
    <row r="27" spans="1:5" x14ac:dyDescent="0.3">
      <c r="A27">
        <v>10000</v>
      </c>
      <c r="B27" s="1">
        <v>3</v>
      </c>
      <c r="C27" s="1">
        <v>0.6</v>
      </c>
      <c r="D27" s="2">
        <f t="shared" si="0"/>
        <v>0.19999999999999998</v>
      </c>
      <c r="E27" s="2"/>
    </row>
    <row r="29" spans="1:5" x14ac:dyDescent="0.3">
      <c r="A29" t="s">
        <v>15</v>
      </c>
      <c r="C29" s="1"/>
    </row>
    <row r="30" spans="1:5" x14ac:dyDescent="0.3">
      <c r="C30" s="1"/>
    </row>
    <row r="31" spans="1:5" x14ac:dyDescent="0.3">
      <c r="A31" t="s">
        <v>14</v>
      </c>
      <c r="C31" s="1"/>
    </row>
    <row r="33" spans="1:5" x14ac:dyDescent="0.3">
      <c r="A33" t="s">
        <v>12</v>
      </c>
      <c r="C33" s="1"/>
    </row>
    <row r="34" spans="1:5" x14ac:dyDescent="0.3">
      <c r="C34" s="1"/>
    </row>
    <row r="41" spans="1:5" x14ac:dyDescent="0.3">
      <c r="A41" t="s">
        <v>13</v>
      </c>
    </row>
    <row r="43" spans="1:5" x14ac:dyDescent="0.3">
      <c r="A43" t="s">
        <v>18</v>
      </c>
    </row>
    <row r="45" spans="1:5" x14ac:dyDescent="0.3">
      <c r="A45" t="s">
        <v>0</v>
      </c>
      <c r="B45" t="s">
        <v>2</v>
      </c>
      <c r="C45" t="s">
        <v>3</v>
      </c>
      <c r="D45" t="s">
        <v>1</v>
      </c>
      <c r="E45" t="s">
        <v>4</v>
      </c>
    </row>
    <row r="46" spans="1:5" x14ac:dyDescent="0.3">
      <c r="A46">
        <v>1200</v>
      </c>
      <c r="B46">
        <v>3</v>
      </c>
      <c r="C46">
        <v>0.6</v>
      </c>
      <c r="D46" s="2">
        <f t="shared" ref="D46:D60" si="1">C46/B46</f>
        <v>0.19999999999999998</v>
      </c>
      <c r="E46">
        <v>81</v>
      </c>
    </row>
    <row r="47" spans="1:5" x14ac:dyDescent="0.3">
      <c r="A47">
        <v>1400</v>
      </c>
      <c r="B47" s="1">
        <v>3</v>
      </c>
      <c r="C47" s="1">
        <v>0.88</v>
      </c>
      <c r="D47" s="2">
        <f t="shared" si="1"/>
        <v>0.29333333333333333</v>
      </c>
      <c r="E47" s="2">
        <v>74</v>
      </c>
    </row>
    <row r="48" spans="1:5" x14ac:dyDescent="0.3">
      <c r="A48">
        <v>1500</v>
      </c>
      <c r="B48" s="1">
        <v>3</v>
      </c>
      <c r="C48" s="1">
        <v>1.05</v>
      </c>
      <c r="D48" s="2">
        <f t="shared" si="1"/>
        <v>0.35000000000000003</v>
      </c>
      <c r="E48" s="2">
        <v>69.2</v>
      </c>
    </row>
    <row r="49" spans="1:5" x14ac:dyDescent="0.3">
      <c r="A49">
        <v>1600</v>
      </c>
      <c r="B49" s="1">
        <v>3</v>
      </c>
      <c r="C49" s="1">
        <v>1.28</v>
      </c>
      <c r="D49" s="2">
        <f t="shared" si="1"/>
        <v>0.42666666666666669</v>
      </c>
      <c r="E49" s="2">
        <v>62</v>
      </c>
    </row>
    <row r="50" spans="1:5" x14ac:dyDescent="0.3">
      <c r="A50">
        <v>1700</v>
      </c>
      <c r="B50" s="1">
        <v>3</v>
      </c>
      <c r="C50" s="1">
        <v>1.56</v>
      </c>
      <c r="D50" s="2">
        <f t="shared" si="1"/>
        <v>0.52</v>
      </c>
      <c r="E50" s="2">
        <v>55</v>
      </c>
    </row>
    <row r="51" spans="1:5" x14ac:dyDescent="0.3">
      <c r="A51">
        <v>1800</v>
      </c>
      <c r="B51" s="1">
        <v>3.04</v>
      </c>
      <c r="C51" s="1">
        <v>2</v>
      </c>
      <c r="D51" s="2">
        <f t="shared" si="1"/>
        <v>0.65789473684210531</v>
      </c>
      <c r="E51" s="2">
        <v>41</v>
      </c>
    </row>
    <row r="52" spans="1:5" x14ac:dyDescent="0.3">
      <c r="A52">
        <v>1900</v>
      </c>
      <c r="B52" s="1">
        <v>3.04</v>
      </c>
      <c r="C52" s="1">
        <v>2.4</v>
      </c>
      <c r="D52" s="2">
        <f t="shared" si="1"/>
        <v>0.78947368421052633</v>
      </c>
      <c r="E52" s="2">
        <v>19</v>
      </c>
    </row>
    <row r="53" spans="1:5" x14ac:dyDescent="0.3">
      <c r="A53">
        <v>2000</v>
      </c>
      <c r="B53" s="1">
        <v>3</v>
      </c>
      <c r="C53" s="1">
        <v>2.48</v>
      </c>
      <c r="D53" s="2">
        <f t="shared" si="1"/>
        <v>0.82666666666666666</v>
      </c>
      <c r="E53" s="2">
        <v>0</v>
      </c>
    </row>
    <row r="54" spans="1:5" x14ac:dyDescent="0.3">
      <c r="A54">
        <v>2100</v>
      </c>
      <c r="B54" s="1">
        <v>3.04</v>
      </c>
      <c r="C54" s="1">
        <v>2.2400000000000002</v>
      </c>
      <c r="D54" s="2">
        <f t="shared" si="1"/>
        <v>0.73684210526315796</v>
      </c>
      <c r="E54" s="2">
        <v>-27</v>
      </c>
    </row>
    <row r="55" spans="1:5" x14ac:dyDescent="0.3">
      <c r="A55">
        <v>2200</v>
      </c>
      <c r="B55" s="1">
        <v>3.04</v>
      </c>
      <c r="C55" s="1">
        <v>1.88</v>
      </c>
      <c r="D55" s="2">
        <f t="shared" si="1"/>
        <v>0.61842105263157887</v>
      </c>
      <c r="E55" s="2">
        <v>-42</v>
      </c>
    </row>
    <row r="56" spans="1:5" x14ac:dyDescent="0.3">
      <c r="A56">
        <v>2300</v>
      </c>
      <c r="B56" s="1">
        <v>3.04</v>
      </c>
      <c r="C56" s="1">
        <v>1.56</v>
      </c>
      <c r="D56" s="2">
        <f t="shared" si="1"/>
        <v>0.51315789473684215</v>
      </c>
      <c r="E56" s="2">
        <v>-50</v>
      </c>
    </row>
    <row r="57" spans="1:5" x14ac:dyDescent="0.3">
      <c r="A57">
        <v>2400</v>
      </c>
      <c r="B57" s="1">
        <v>3</v>
      </c>
      <c r="C57" s="1">
        <v>1.32</v>
      </c>
      <c r="D57" s="2">
        <f t="shared" si="1"/>
        <v>0.44</v>
      </c>
      <c r="E57" s="2">
        <v>-57</v>
      </c>
    </row>
    <row r="58" spans="1:5" x14ac:dyDescent="0.3">
      <c r="A58">
        <v>2500</v>
      </c>
      <c r="B58" s="1">
        <v>3</v>
      </c>
      <c r="C58" s="1">
        <v>1.1599999999999999</v>
      </c>
      <c r="D58" s="2">
        <f t="shared" si="1"/>
        <v>0.38666666666666666</v>
      </c>
      <c r="E58" s="2">
        <v>-62</v>
      </c>
    </row>
    <row r="59" spans="1:5" x14ac:dyDescent="0.3">
      <c r="A59">
        <v>2700</v>
      </c>
      <c r="B59" s="1">
        <v>3</v>
      </c>
      <c r="C59" s="1">
        <v>0.92</v>
      </c>
      <c r="D59" s="2">
        <f t="shared" si="1"/>
        <v>0.3066666666666667</v>
      </c>
      <c r="E59" s="2">
        <v>-67</v>
      </c>
    </row>
    <row r="60" spans="1:5" x14ac:dyDescent="0.3">
      <c r="A60">
        <v>3000</v>
      </c>
      <c r="B60" s="1">
        <v>3</v>
      </c>
      <c r="C60" s="1">
        <v>0.72</v>
      </c>
      <c r="D60" s="2">
        <f t="shared" si="1"/>
        <v>0.24</v>
      </c>
      <c r="E60" s="2">
        <v>-70</v>
      </c>
    </row>
    <row r="62" spans="1:5" x14ac:dyDescent="0.3">
      <c r="A62" t="s">
        <v>16</v>
      </c>
      <c r="B62" s="1"/>
      <c r="C62" s="1"/>
      <c r="E62" s="2"/>
    </row>
    <row r="63" spans="1:5" x14ac:dyDescent="0.3">
      <c r="B63" s="1"/>
      <c r="C63" s="1"/>
      <c r="E63" s="2"/>
    </row>
    <row r="64" spans="1:5" x14ac:dyDescent="0.3">
      <c r="A64" t="s">
        <v>14</v>
      </c>
    </row>
    <row r="68" spans="1:7" x14ac:dyDescent="0.3">
      <c r="A68" s="3" t="s">
        <v>10</v>
      </c>
    </row>
    <row r="73" spans="1:7" x14ac:dyDescent="0.3">
      <c r="A73" t="s">
        <v>5</v>
      </c>
      <c r="B73" t="s">
        <v>2</v>
      </c>
      <c r="C73" t="s">
        <v>3</v>
      </c>
      <c r="D73" t="s">
        <v>6</v>
      </c>
      <c r="E73" t="s">
        <v>7</v>
      </c>
      <c r="F73" t="s">
        <v>4</v>
      </c>
      <c r="G73" t="s">
        <v>8</v>
      </c>
    </row>
    <row r="74" spans="1:7" x14ac:dyDescent="0.3">
      <c r="A74">
        <v>2000</v>
      </c>
      <c r="B74">
        <v>3.04</v>
      </c>
      <c r="C74">
        <v>2.16</v>
      </c>
      <c r="D74">
        <f>C74/B74</f>
        <v>0.71052631578947367</v>
      </c>
      <c r="E74">
        <f>20*LOG(D74)</f>
        <v>-2.9683966491564573</v>
      </c>
      <c r="F74">
        <v>-41</v>
      </c>
      <c r="G74">
        <f>LOG(A74/2000)</f>
        <v>0</v>
      </c>
    </row>
    <row r="75" spans="1:7" x14ac:dyDescent="0.3">
      <c r="A75">
        <v>1000</v>
      </c>
      <c r="B75">
        <v>3.04</v>
      </c>
      <c r="C75">
        <v>2.64</v>
      </c>
      <c r="D75">
        <f t="shared" ref="D75:D84" si="2">C75/B75</f>
        <v>0.86842105263157898</v>
      </c>
      <c r="E75">
        <f t="shared" ref="E75:E84" si="3">20*LOG(D75)</f>
        <v>-1.2253931347784532</v>
      </c>
      <c r="F75">
        <v>-25</v>
      </c>
      <c r="G75">
        <f t="shared" ref="G75:G84" si="4">LOG(A75/2000)</f>
        <v>-0.3010299956639812</v>
      </c>
    </row>
    <row r="76" spans="1:7" x14ac:dyDescent="0.3">
      <c r="A76">
        <v>400</v>
      </c>
      <c r="B76">
        <v>3.04</v>
      </c>
      <c r="C76">
        <v>2.88</v>
      </c>
      <c r="D76">
        <f t="shared" si="2"/>
        <v>0.94736842105263153</v>
      </c>
      <c r="E76">
        <f t="shared" si="3"/>
        <v>-0.4696219169904583</v>
      </c>
      <c r="F76">
        <v>-9</v>
      </c>
      <c r="G76">
        <f t="shared" si="4"/>
        <v>-0.69897000433601875</v>
      </c>
    </row>
    <row r="77" spans="1:7" x14ac:dyDescent="0.3">
      <c r="A77">
        <v>200</v>
      </c>
      <c r="B77">
        <v>3.04</v>
      </c>
      <c r="C77">
        <v>2.92</v>
      </c>
      <c r="D77">
        <f t="shared" si="2"/>
        <v>0.96052631578947367</v>
      </c>
      <c r="E77">
        <f t="shared" si="3"/>
        <v>-0.34981464320670907</v>
      </c>
      <c r="F77">
        <v>-4.5</v>
      </c>
      <c r="G77">
        <f t="shared" si="4"/>
        <v>-1</v>
      </c>
    </row>
    <row r="78" spans="1:7" x14ac:dyDescent="0.3">
      <c r="A78">
        <v>20</v>
      </c>
      <c r="B78">
        <v>3.04</v>
      </c>
      <c r="C78">
        <v>2.96</v>
      </c>
      <c r="D78">
        <f t="shared" si="2"/>
        <v>0.97368421052631582</v>
      </c>
      <c r="E78">
        <f t="shared" si="3"/>
        <v>-0.23163745099630292</v>
      </c>
      <c r="F78">
        <v>0</v>
      </c>
      <c r="G78">
        <f t="shared" si="4"/>
        <v>-2</v>
      </c>
    </row>
    <row r="79" spans="1:7" x14ac:dyDescent="0.3">
      <c r="A79">
        <v>4000</v>
      </c>
      <c r="B79">
        <v>3.04</v>
      </c>
      <c r="C79">
        <v>1.44</v>
      </c>
      <c r="D79">
        <f t="shared" si="2"/>
        <v>0.47368421052631576</v>
      </c>
      <c r="E79">
        <f t="shared" si="3"/>
        <v>-6.490221830270082</v>
      </c>
      <c r="F79">
        <v>-62</v>
      </c>
      <c r="G79">
        <f t="shared" si="4"/>
        <v>0.3010299956639812</v>
      </c>
    </row>
    <row r="80" spans="1:7" x14ac:dyDescent="0.3">
      <c r="A80">
        <v>10000</v>
      </c>
      <c r="B80">
        <v>3.04</v>
      </c>
      <c r="C80">
        <v>0.64</v>
      </c>
      <c r="D80">
        <f t="shared" si="2"/>
        <v>0.21052631578947367</v>
      </c>
      <c r="E80">
        <f t="shared" si="3"/>
        <v>-13.533872192497331</v>
      </c>
      <c r="F80">
        <v>-78</v>
      </c>
      <c r="G80">
        <f t="shared" si="4"/>
        <v>0.69897000433601886</v>
      </c>
    </row>
    <row r="81" spans="1:7" x14ac:dyDescent="0.3">
      <c r="A81">
        <v>20000</v>
      </c>
      <c r="B81">
        <v>3.04</v>
      </c>
      <c r="C81">
        <v>0.32</v>
      </c>
      <c r="D81">
        <f t="shared" si="2"/>
        <v>0.10526315789473684</v>
      </c>
      <c r="E81">
        <f t="shared" si="3"/>
        <v>-19.554472105776956</v>
      </c>
      <c r="F81">
        <v>-84</v>
      </c>
      <c r="G81">
        <f t="shared" si="4"/>
        <v>1</v>
      </c>
    </row>
    <row r="82" spans="1:7" x14ac:dyDescent="0.3">
      <c r="A82">
        <v>40000</v>
      </c>
      <c r="B82">
        <v>3.04</v>
      </c>
      <c r="C82">
        <v>0.16400000000000001</v>
      </c>
      <c r="D82">
        <f t="shared" si="2"/>
        <v>5.3947368421052633E-2</v>
      </c>
      <c r="E82">
        <f t="shared" si="3"/>
        <v>-25.360594711221118</v>
      </c>
      <c r="F82">
        <v>-86</v>
      </c>
      <c r="G82">
        <f t="shared" si="4"/>
        <v>1.3010299956639813</v>
      </c>
    </row>
    <row r="83" spans="1:7" x14ac:dyDescent="0.3">
      <c r="A83">
        <v>100000</v>
      </c>
      <c r="B83">
        <v>3.04</v>
      </c>
      <c r="C83">
        <v>6.8000000000000005E-2</v>
      </c>
      <c r="D83">
        <f t="shared" si="2"/>
        <v>2.2368421052631579E-2</v>
      </c>
      <c r="E83">
        <f t="shared" si="3"/>
        <v>-33.007293418050352</v>
      </c>
      <c r="F83">
        <v>-88</v>
      </c>
      <c r="G83">
        <f t="shared" si="4"/>
        <v>1.6989700043360187</v>
      </c>
    </row>
    <row r="84" spans="1:7" x14ac:dyDescent="0.3">
      <c r="A84">
        <v>200000</v>
      </c>
      <c r="B84">
        <v>3.04</v>
      </c>
      <c r="C84">
        <v>3.5999999999999997E-2</v>
      </c>
      <c r="D84">
        <f t="shared" si="2"/>
        <v>1.1842105263157893E-2</v>
      </c>
      <c r="E84">
        <f t="shared" si="3"/>
        <v>-38.53142165682933</v>
      </c>
      <c r="F84">
        <v>-90</v>
      </c>
      <c r="G84">
        <f t="shared" si="4"/>
        <v>2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SAUVAGE Stephanie</dc:creator>
  <cp:lastModifiedBy>COURTOIS Denis</cp:lastModifiedBy>
  <dcterms:created xsi:type="dcterms:W3CDTF">2025-08-27T10:10:55Z</dcterms:created>
  <dcterms:modified xsi:type="dcterms:W3CDTF">2026-09-04T15:19:24Z</dcterms:modified>
</cp:coreProperties>
</file>